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08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C28"/>
  <c r="C24"/>
  <c r="C23"/>
  <c r="C22"/>
  <c r="C7"/>
  <c r="C6" s="1"/>
  <c r="C32"/>
  <c r="C25"/>
  <c r="C19"/>
  <c r="C17"/>
  <c r="C16"/>
  <c r="C15"/>
  <c r="C14"/>
  <c r="C13"/>
  <c r="C12" l="1"/>
</calcChain>
</file>

<file path=xl/sharedStrings.xml><?xml version="1.0" encoding="utf-8"?>
<sst xmlns="http://schemas.openxmlformats.org/spreadsheetml/2006/main" count="35" uniqueCount="24">
  <si>
    <t>Поступление электроэнергии из смежной сети ВСЕГО:</t>
  </si>
  <si>
    <t>Полезный отпуск потребителям ВСЕГО:</t>
  </si>
  <si>
    <t>Потребителям, рассчитывающимся по двухставочным тарифам</t>
  </si>
  <si>
    <t>2.1</t>
  </si>
  <si>
    <t>2.2</t>
  </si>
  <si>
    <t>в том числе:    ВН</t>
  </si>
  <si>
    <t xml:space="preserve">                       СН I</t>
  </si>
  <si>
    <t xml:space="preserve">                       СН II</t>
  </si>
  <si>
    <t xml:space="preserve">                       НН</t>
  </si>
  <si>
    <t xml:space="preserve">                       Население</t>
  </si>
  <si>
    <t xml:space="preserve">                        ВН</t>
  </si>
  <si>
    <t xml:space="preserve">                        СН I</t>
  </si>
  <si>
    <t xml:space="preserve">                        СН II</t>
  </si>
  <si>
    <t xml:space="preserve">                        НН</t>
  </si>
  <si>
    <t xml:space="preserve">                        Население</t>
  </si>
  <si>
    <t xml:space="preserve">                       ВН</t>
  </si>
  <si>
    <t>Отпуск в смежную сеть ВСЕГО:</t>
  </si>
  <si>
    <t>НАИМЕНОВАНИЕ</t>
  </si>
  <si>
    <t>ФАКТ ЗА 2022 ГОД, тыс. кВт*ч</t>
  </si>
  <si>
    <t>№ П/П</t>
  </si>
  <si>
    <t>в том числе:     ВН</t>
  </si>
  <si>
    <t>В том числе потребителям, рассчитывающим-ся по одноставочным тарифам</t>
  </si>
  <si>
    <t>в том числе ПАО "Россети Северо-Запад":</t>
  </si>
  <si>
    <t>Информация о фактическом отпуске электроэнергии в сеть и фактическом отпуске электроэнергии из сети МУП "Карпогорская КЭС" по уровням напряжений, используемых для ценообразования, потребителям электрической энергии и территориальным сетевым организациям, присоединённым к сетям сетевой организации,                                                                                    за 2022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</si>
</sst>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A2" sqref="A2"/>
    </sheetView>
  </sheetViews>
  <sheetFormatPr defaultRowHeight="15"/>
  <cols>
    <col min="1" max="1" width="10.7109375" style="1" customWidth="1"/>
    <col min="2" max="2" width="49.28515625" style="1" customWidth="1"/>
    <col min="3" max="3" width="22.42578125" style="1" customWidth="1"/>
    <col min="4" max="16384" width="9.140625" style="1"/>
  </cols>
  <sheetData>
    <row r="1" spans="1:5" ht="109.5" customHeight="1">
      <c r="A1" s="24" t="s">
        <v>23</v>
      </c>
      <c r="B1" s="24"/>
      <c r="C1" s="24"/>
      <c r="D1" s="12"/>
      <c r="E1" s="11"/>
    </row>
    <row r="3" spans="1:5" ht="18" customHeight="1">
      <c r="A3" s="22" t="s">
        <v>19</v>
      </c>
      <c r="B3" s="20" t="s">
        <v>17</v>
      </c>
      <c r="C3" s="20" t="s">
        <v>18</v>
      </c>
    </row>
    <row r="4" spans="1:5" ht="20.25" customHeight="1">
      <c r="A4" s="23"/>
      <c r="B4" s="21"/>
      <c r="C4" s="21"/>
    </row>
    <row r="5" spans="1:5">
      <c r="A5" s="9">
        <v>1</v>
      </c>
      <c r="B5" s="10">
        <v>2</v>
      </c>
      <c r="C5" s="10">
        <v>3</v>
      </c>
    </row>
    <row r="6" spans="1:5" ht="28.5">
      <c r="A6" s="5">
        <v>1</v>
      </c>
      <c r="B6" s="6" t="s">
        <v>0</v>
      </c>
      <c r="C6" s="13">
        <f>C7</f>
        <v>30468.939000000002</v>
      </c>
    </row>
    <row r="7" spans="1:5">
      <c r="A7" s="2"/>
      <c r="B7" s="3" t="s">
        <v>22</v>
      </c>
      <c r="C7" s="14">
        <f>C8+C9+C10</f>
        <v>30468.939000000002</v>
      </c>
    </row>
    <row r="8" spans="1:5">
      <c r="A8" s="2"/>
      <c r="B8" s="3" t="s">
        <v>15</v>
      </c>
      <c r="C8" s="14">
        <v>24508.044000000002</v>
      </c>
    </row>
    <row r="9" spans="1:5">
      <c r="A9" s="2"/>
      <c r="B9" s="3" t="s">
        <v>6</v>
      </c>
      <c r="C9" s="14">
        <v>0</v>
      </c>
    </row>
    <row r="10" spans="1:5">
      <c r="A10" s="2"/>
      <c r="B10" s="3" t="s">
        <v>7</v>
      </c>
      <c r="C10" s="14">
        <v>5960.8950000000004</v>
      </c>
    </row>
    <row r="11" spans="1:5" ht="9" customHeight="1">
      <c r="A11" s="2"/>
      <c r="B11" s="3"/>
      <c r="C11" s="14"/>
    </row>
    <row r="12" spans="1:5" ht="30.75" customHeight="1">
      <c r="A12" s="5">
        <v>2</v>
      </c>
      <c r="B12" s="6" t="s">
        <v>1</v>
      </c>
      <c r="C12" s="13">
        <f>C13+C14+C15+C16+C17</f>
        <v>26604.038999999997</v>
      </c>
    </row>
    <row r="13" spans="1:5">
      <c r="A13" s="2"/>
      <c r="B13" s="3" t="s">
        <v>5</v>
      </c>
      <c r="C13" s="14">
        <f>C20+C26</f>
        <v>0</v>
      </c>
    </row>
    <row r="14" spans="1:5">
      <c r="A14" s="2"/>
      <c r="B14" s="3" t="s">
        <v>6</v>
      </c>
      <c r="C14" s="14">
        <f>C21+C27</f>
        <v>0</v>
      </c>
    </row>
    <row r="15" spans="1:5">
      <c r="A15" s="2"/>
      <c r="B15" s="3" t="s">
        <v>7</v>
      </c>
      <c r="C15" s="14">
        <f>C22+C28</f>
        <v>6288.5159999999996</v>
      </c>
    </row>
    <row r="16" spans="1:5">
      <c r="A16" s="2"/>
      <c r="B16" s="3" t="s">
        <v>8</v>
      </c>
      <c r="C16" s="14">
        <f>C23+C29</f>
        <v>6061.375</v>
      </c>
    </row>
    <row r="17" spans="1:3">
      <c r="A17" s="2"/>
      <c r="B17" s="3" t="s">
        <v>9</v>
      </c>
      <c r="C17" s="14">
        <f>C24+C30</f>
        <v>14254.147999999999</v>
      </c>
    </row>
    <row r="18" spans="1:3" ht="8.25" customHeight="1">
      <c r="A18" s="2"/>
      <c r="B18" s="3"/>
      <c r="C18" s="14"/>
    </row>
    <row r="19" spans="1:3" ht="30">
      <c r="A19" s="8" t="s">
        <v>3</v>
      </c>
      <c r="B19" s="7" t="s">
        <v>21</v>
      </c>
      <c r="C19" s="13">
        <f>C24+C23+C22+C21+C20</f>
        <v>21954.264999999999</v>
      </c>
    </row>
    <row r="20" spans="1:3">
      <c r="A20" s="16"/>
      <c r="B20" s="17" t="s">
        <v>10</v>
      </c>
      <c r="C20" s="18">
        <v>0</v>
      </c>
    </row>
    <row r="21" spans="1:3">
      <c r="A21" s="16"/>
      <c r="B21" s="17" t="s">
        <v>11</v>
      </c>
      <c r="C21" s="18">
        <v>0</v>
      </c>
    </row>
    <row r="22" spans="1:3">
      <c r="A22" s="16"/>
      <c r="B22" s="17" t="s">
        <v>12</v>
      </c>
      <c r="C22" s="18">
        <f>1945.665+1061.586</f>
        <v>3007.2510000000002</v>
      </c>
    </row>
    <row r="23" spans="1:3">
      <c r="A23" s="16"/>
      <c r="B23" s="17" t="s">
        <v>13</v>
      </c>
      <c r="C23" s="18">
        <f>2398.107+87.364+27.848+36.699+2142.848</f>
        <v>4692.866</v>
      </c>
    </row>
    <row r="24" spans="1:3">
      <c r="A24" s="16"/>
      <c r="B24" s="17" t="s">
        <v>14</v>
      </c>
      <c r="C24" s="18">
        <f>14197.391+56.757</f>
        <v>14254.147999999999</v>
      </c>
    </row>
    <row r="25" spans="1:3" ht="30">
      <c r="A25" s="8" t="s">
        <v>4</v>
      </c>
      <c r="B25" s="7" t="s">
        <v>2</v>
      </c>
      <c r="C25" s="13">
        <f>C26+C27+C28+C29+C30</f>
        <v>4649.7739999999994</v>
      </c>
    </row>
    <row r="26" spans="1:3">
      <c r="A26" s="16"/>
      <c r="B26" s="17" t="s">
        <v>15</v>
      </c>
      <c r="C26" s="18">
        <v>0</v>
      </c>
    </row>
    <row r="27" spans="1:3">
      <c r="A27" s="16"/>
      <c r="B27" s="17" t="s">
        <v>6</v>
      </c>
      <c r="C27" s="18">
        <v>0</v>
      </c>
    </row>
    <row r="28" spans="1:3">
      <c r="A28" s="16"/>
      <c r="B28" s="17" t="s">
        <v>7</v>
      </c>
      <c r="C28" s="18">
        <f>1097.585+2183.68</f>
        <v>3281.2649999999999</v>
      </c>
    </row>
    <row r="29" spans="1:3">
      <c r="A29" s="16"/>
      <c r="B29" s="17" t="s">
        <v>8</v>
      </c>
      <c r="C29" s="18">
        <f>551.404+817.105</f>
        <v>1368.509</v>
      </c>
    </row>
    <row r="30" spans="1:3">
      <c r="A30" s="16"/>
      <c r="B30" s="17" t="s">
        <v>9</v>
      </c>
      <c r="C30" s="18">
        <v>0</v>
      </c>
    </row>
    <row r="31" spans="1:3" ht="8.25" customHeight="1">
      <c r="A31" s="2"/>
      <c r="B31" s="4"/>
      <c r="C31" s="14"/>
    </row>
    <row r="32" spans="1:3" ht="28.5" customHeight="1">
      <c r="A32" s="5">
        <v>3</v>
      </c>
      <c r="B32" s="6" t="s">
        <v>16</v>
      </c>
      <c r="C32" s="15">
        <f>C33+C34+C35+C36+C37</f>
        <v>1511.922</v>
      </c>
    </row>
    <row r="33" spans="1:3">
      <c r="A33" s="2"/>
      <c r="B33" s="3" t="s">
        <v>20</v>
      </c>
      <c r="C33" s="14">
        <v>0</v>
      </c>
    </row>
    <row r="34" spans="1:3">
      <c r="A34" s="2"/>
      <c r="B34" s="3" t="s">
        <v>11</v>
      </c>
      <c r="C34" s="14">
        <v>0</v>
      </c>
    </row>
    <row r="35" spans="1:3">
      <c r="A35" s="2"/>
      <c r="B35" s="3" t="s">
        <v>12</v>
      </c>
      <c r="C35" s="14">
        <v>1511.922</v>
      </c>
    </row>
    <row r="36" spans="1:3">
      <c r="A36" s="2"/>
      <c r="B36" s="3" t="s">
        <v>13</v>
      </c>
      <c r="C36" s="14">
        <v>0</v>
      </c>
    </row>
    <row r="37" spans="1:3">
      <c r="A37" s="2"/>
      <c r="B37" s="3" t="s">
        <v>14</v>
      </c>
      <c r="C37" s="14">
        <v>0</v>
      </c>
    </row>
    <row r="38" spans="1:3">
      <c r="B38" s="19"/>
    </row>
  </sheetData>
  <mergeCells count="4">
    <mergeCell ref="C3:C4"/>
    <mergeCell ref="A3:A4"/>
    <mergeCell ref="B3:B4"/>
    <mergeCell ref="A1:C1"/>
  </mergeCells>
  <pageMargins left="0.98425196850393704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2023-02-15T12:15:12Z</cp:lastPrinted>
  <dcterms:created xsi:type="dcterms:W3CDTF">2023-02-15T11:31:16Z</dcterms:created>
  <dcterms:modified xsi:type="dcterms:W3CDTF">2023-02-16T06:51:45Z</dcterms:modified>
</cp:coreProperties>
</file>